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MS_CONTENT\Downloads\"/>
    </mc:Choice>
  </mc:AlternateContent>
  <bookViews>
    <workbookView xWindow="0" yWindow="0" windowWidth="24000" windowHeight="9600"/>
  </bookViews>
  <sheets>
    <sheet name="GanttChart" sheetId="9" r:id="rId1"/>
  </sheets>
  <definedNames>
    <definedName name="prevWBS" localSheetId="0">GanttChart!$A1048576</definedName>
    <definedName name="_xlnm.Print_Area" localSheetId="0">GanttChart!$A$1:$BN$37</definedName>
    <definedName name="_xlnm.Print_Titles" localSheetId="0">GanttChart!$4:$7</definedName>
    <definedName name="valuevx">42.314159</definedName>
    <definedName name="vertex42_copyright" hidden="1">"© 2006-2018 Vertex42 LLC"</definedName>
    <definedName name="vertex42_id" hidden="1">"gantt-chart_L.xlsx"</definedName>
    <definedName name="vertex42_title" hidden="1">"Gantt Chart Template"</definedName>
  </definedNames>
  <calcPr calcId="162913"/>
</workbook>
</file>

<file path=xl/calcChain.xml><?xml version="1.0" encoding="utf-8"?>
<calcChain xmlns="http://schemas.openxmlformats.org/spreadsheetml/2006/main">
  <c r="F43" i="9" l="1"/>
  <c r="I43" i="9" s="1"/>
  <c r="I42" i="9"/>
  <c r="F42" i="9"/>
  <c r="F41" i="9"/>
  <c r="I41" i="9" s="1"/>
  <c r="I40" i="9"/>
  <c r="F40" i="9"/>
  <c r="A40" i="9"/>
  <c r="A41" i="9" s="1"/>
  <c r="A42" i="9" s="1"/>
  <c r="A43" i="9" s="1"/>
  <c r="I37" i="9"/>
  <c r="I36" i="9"/>
  <c r="F35" i="9"/>
  <c r="I35" i="9" s="1"/>
  <c r="I34" i="9"/>
  <c r="F34" i="9"/>
  <c r="F33" i="9"/>
  <c r="I33" i="9" s="1"/>
  <c r="I32" i="9"/>
  <c r="F32" i="9"/>
  <c r="F31" i="9"/>
  <c r="I31" i="9" s="1"/>
  <c r="I30" i="9"/>
  <c r="F30" i="9"/>
  <c r="F29" i="9"/>
  <c r="I29" i="9" s="1"/>
  <c r="I28" i="9"/>
  <c r="F28" i="9"/>
  <c r="F27" i="9"/>
  <c r="I27" i="9" s="1"/>
  <c r="I26" i="9"/>
  <c r="F26" i="9"/>
  <c r="F25" i="9"/>
  <c r="I25" i="9" s="1"/>
  <c r="I24" i="9"/>
  <c r="F24" i="9"/>
  <c r="F23" i="9"/>
  <c r="I23" i="9" s="1"/>
  <c r="I22" i="9"/>
  <c r="F22" i="9"/>
  <c r="F21" i="9"/>
  <c r="I21" i="9" s="1"/>
  <c r="I20" i="9"/>
  <c r="F20" i="9"/>
  <c r="F19" i="9"/>
  <c r="I19" i="9" s="1"/>
  <c r="I18" i="9"/>
  <c r="F18" i="9"/>
  <c r="F17" i="9"/>
  <c r="I17" i="9" s="1"/>
  <c r="I16" i="9"/>
  <c r="F16" i="9"/>
  <c r="F15" i="9"/>
  <c r="I15" i="9" s="1"/>
  <c r="I14" i="9"/>
  <c r="F14" i="9"/>
  <c r="F13" i="9"/>
  <c r="I13" i="9" s="1"/>
  <c r="I12" i="9"/>
  <c r="F12" i="9"/>
  <c r="F11" i="9"/>
  <c r="I11" i="9" s="1"/>
  <c r="I10" i="9"/>
  <c r="F10" i="9"/>
  <c r="F9" i="9"/>
  <c r="I9" i="9" s="1"/>
  <c r="I8" i="9"/>
  <c r="F8" i="9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K7" i="9"/>
  <c r="L6" i="9"/>
  <c r="L7" i="9" s="1"/>
  <c r="K6" i="9"/>
  <c r="K5" i="9"/>
  <c r="K4" i="9"/>
  <c r="M6" i="9" l="1"/>
  <c r="M7" i="9" l="1"/>
  <c r="N6" i="9"/>
  <c r="N7" i="9" l="1"/>
  <c r="O6" i="9"/>
  <c r="O7" i="9" l="1"/>
  <c r="P6" i="9"/>
  <c r="P7" i="9" l="1"/>
  <c r="Q6" i="9"/>
  <c r="R6" i="9" l="1"/>
  <c r="Q7" i="9"/>
  <c r="R7" i="9" l="1"/>
  <c r="S6" i="9"/>
  <c r="R5" i="9"/>
  <c r="R4" i="9"/>
  <c r="T6" i="9" l="1"/>
  <c r="S7" i="9"/>
  <c r="T7" i="9" l="1"/>
  <c r="U6" i="9"/>
  <c r="V6" i="9" l="1"/>
  <c r="U7" i="9"/>
  <c r="V7" i="9" l="1"/>
  <c r="W6" i="9"/>
  <c r="X6" i="9" l="1"/>
  <c r="W7" i="9"/>
  <c r="X7" i="9" l="1"/>
  <c r="Y6" i="9"/>
  <c r="Z6" i="9" l="1"/>
  <c r="Y7" i="9"/>
  <c r="Y5" i="9"/>
  <c r="Y4" i="9"/>
  <c r="Z7" i="9" l="1"/>
  <c r="AA6" i="9"/>
  <c r="AB6" i="9" l="1"/>
  <c r="AA7" i="9"/>
  <c r="AB7" i="9" l="1"/>
  <c r="AC6" i="9"/>
  <c r="AD6" i="9" l="1"/>
  <c r="AC7" i="9"/>
  <c r="AD7" i="9" l="1"/>
  <c r="AE6" i="9"/>
  <c r="AF6" i="9" l="1"/>
  <c r="AE7" i="9"/>
  <c r="AF7" i="9" l="1"/>
  <c r="AG6" i="9"/>
  <c r="AF5" i="9"/>
  <c r="AF4" i="9"/>
  <c r="AH6" i="9" l="1"/>
  <c r="AG7" i="9"/>
  <c r="AH7" i="9" l="1"/>
  <c r="AI6" i="9"/>
  <c r="AJ6" i="9" l="1"/>
  <c r="AI7" i="9"/>
  <c r="AJ7" i="9" l="1"/>
  <c r="AK6" i="9"/>
  <c r="AL6" i="9" l="1"/>
  <c r="AK7" i="9"/>
  <c r="AL7" i="9" l="1"/>
  <c r="AM6" i="9"/>
  <c r="AN6" i="9" l="1"/>
  <c r="AM5" i="9"/>
  <c r="AM4" i="9"/>
  <c r="AM7" i="9"/>
  <c r="AN7" i="9" l="1"/>
  <c r="AO6" i="9"/>
  <c r="AP6" i="9" l="1"/>
  <c r="AO7" i="9"/>
  <c r="AP7" i="9" l="1"/>
  <c r="AQ6" i="9"/>
  <c r="AR6" i="9" l="1"/>
  <c r="AQ7" i="9"/>
  <c r="AR7" i="9" l="1"/>
  <c r="AS6" i="9"/>
  <c r="AT6" i="9" l="1"/>
  <c r="AS7" i="9"/>
  <c r="AT7" i="9" l="1"/>
  <c r="AU6" i="9"/>
  <c r="AT5" i="9"/>
  <c r="AT4" i="9"/>
  <c r="AV6" i="9" l="1"/>
  <c r="AU7" i="9"/>
  <c r="AV7" i="9" l="1"/>
  <c r="AW6" i="9"/>
  <c r="AX6" i="9" l="1"/>
  <c r="AW7" i="9"/>
  <c r="AX7" i="9" l="1"/>
  <c r="AY6" i="9"/>
  <c r="AZ6" i="9" l="1"/>
  <c r="AY7" i="9"/>
  <c r="AZ7" i="9" l="1"/>
  <c r="BA6" i="9"/>
  <c r="BB6" i="9" l="1"/>
  <c r="BA7" i="9"/>
  <c r="BA5" i="9"/>
  <c r="BA4" i="9"/>
  <c r="BB7" i="9" l="1"/>
  <c r="BC6" i="9"/>
  <c r="BD6" i="9" l="1"/>
  <c r="BC7" i="9"/>
  <c r="BD7" i="9" l="1"/>
  <c r="BE6" i="9"/>
  <c r="BF6" i="9" l="1"/>
  <c r="BE7" i="9"/>
  <c r="BF7" i="9" l="1"/>
  <c r="BG6" i="9"/>
  <c r="BH6" i="9" l="1"/>
  <c r="BG7" i="9"/>
  <c r="BH7" i="9" l="1"/>
  <c r="BI6" i="9"/>
  <c r="BH5" i="9"/>
  <c r="BH4" i="9"/>
  <c r="BJ6" i="9" l="1"/>
  <c r="BI7" i="9"/>
  <c r="BJ7" i="9" l="1"/>
  <c r="BK6" i="9"/>
  <c r="BL6" i="9" l="1"/>
  <c r="BK7" i="9"/>
  <c r="BL7" i="9" l="1"/>
  <c r="BM6" i="9"/>
  <c r="BN6" i="9" l="1"/>
  <c r="BN7" i="9" s="1"/>
  <c r="BM7" i="9"/>
</calcChain>
</file>

<file path=xl/comments1.xml><?xml version="1.0" encoding="utf-8"?>
<comments xmlns="http://schemas.openxmlformats.org/spreadsheetml/2006/main">
  <authors>
    <author>Vertex42</author>
  </authors>
  <commentList>
    <comment ref="D7" authorId="0" shapeId="0">
      <text>
        <r>
          <rPr>
            <b/>
            <sz val="9"/>
            <rFont val="Tahoma"/>
            <charset val="134"/>
          </rPr>
          <t xml:space="preserve">Predecessor Tasks:
</t>
        </r>
        <r>
          <rPr>
            <sz val="9"/>
            <rFont val="Tahoma"/>
            <charset val="134"/>
          </rPr>
          <t>You can use this column to enter the WBS of a predecessor for reference. The PRO version uses formulas to automatically calculate the Start Date based on the Predecessor.</t>
        </r>
      </text>
    </comment>
  </commentList>
</comments>
</file>

<file path=xl/sharedStrings.xml><?xml version="1.0" encoding="utf-8"?>
<sst xmlns="http://schemas.openxmlformats.org/spreadsheetml/2006/main" count="49" uniqueCount="25">
  <si>
    <t>LEAD</t>
  </si>
  <si>
    <t>PREDECESSOR</t>
  </si>
  <si>
    <t>[Name]</t>
  </si>
  <si>
    <t>TEMPLATE ROWS</t>
  </si>
  <si>
    <t>See the Help worksheet to learn how to use these rows. You can hide these rows before printing.</t>
  </si>
  <si>
    <t>Tên dự án</t>
  </si>
  <si>
    <t xml:space="preserve">Ngày bắt đầu dự án </t>
  </si>
  <si>
    <t>[Tên công ty]</t>
  </si>
  <si>
    <t xml:space="preserve">Người điều hành </t>
  </si>
  <si>
    <t>Tuần</t>
  </si>
  <si>
    <t>STT</t>
  </si>
  <si>
    <t>BẮT ĐẦU</t>
  </si>
  <si>
    <t>KẾT THÚC</t>
  </si>
  <si>
    <t>NGÀY</t>
  </si>
  <si>
    <t>% HOÀN THÀNH</t>
  </si>
  <si>
    <t>NGÀY BẮT ĐẦU</t>
  </si>
  <si>
    <t>Công việc</t>
  </si>
  <si>
    <t>[Công việc]</t>
  </si>
  <si>
    <t>[ Level 1 Công việc or Phase ]</t>
  </si>
  <si>
    <t xml:space="preserve"> . [ Level 2 Công việc ]</t>
  </si>
  <si>
    <t xml:space="preserve"> . . [ Level 3 Công việc ]</t>
  </si>
  <si>
    <t xml:space="preserve"> . . . [ Level 4 Công việc ]</t>
  </si>
  <si>
    <t>[Công việc Danh sách]</t>
  </si>
  <si>
    <t>[Danh sách Công việc]</t>
  </si>
  <si>
    <t>[công việc phụ]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</si>
</sst>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/d/yyyy\ \(dddd\)"/>
    <numFmt numFmtId="165" formatCode="ddd\ m/dd/yy"/>
    <numFmt numFmtId="166" formatCode="d\ mmm\ yyyy"/>
    <numFmt numFmtId="167" formatCode="d"/>
  </numFmts>
  <fonts count="26">
    <font>
      <sz val="10"/>
      <name val="Arial"/>
      <charset val="134"/>
    </font>
    <font>
      <sz val="9"/>
      <name val="Arial"/>
      <charset val="134"/>
      <scheme val="minor"/>
    </font>
    <font>
      <sz val="8"/>
      <name val="Arial"/>
      <charset val="134"/>
      <scheme val="minor"/>
    </font>
    <font>
      <sz val="16"/>
      <color theme="4" tint="-0.249977111117893"/>
      <name val="Arial"/>
      <charset val="134"/>
      <scheme val="major"/>
    </font>
    <font>
      <sz val="11"/>
      <name val="Arial"/>
      <charset val="134"/>
      <scheme val="major"/>
    </font>
    <font>
      <sz val="9"/>
      <name val="Arial"/>
      <charset val="134"/>
    </font>
    <font>
      <u/>
      <sz val="8"/>
      <color indexed="12"/>
      <name val="Arial"/>
      <charset val="134"/>
    </font>
    <font>
      <sz val="7"/>
      <color indexed="55"/>
      <name val="Arial"/>
      <charset val="134"/>
    </font>
    <font>
      <sz val="10"/>
      <name val="Arial"/>
      <charset val="134"/>
      <scheme val="major"/>
    </font>
    <font>
      <sz val="10"/>
      <name val="Arial"/>
      <charset val="134"/>
      <scheme val="minor"/>
    </font>
    <font>
      <b/>
      <sz val="9"/>
      <name val="Arial"/>
      <charset val="134"/>
      <scheme val="major"/>
    </font>
    <font>
      <b/>
      <sz val="8"/>
      <name val="Arial"/>
      <charset val="134"/>
      <scheme val="major"/>
    </font>
    <font>
      <b/>
      <sz val="11"/>
      <name val="Arial"/>
      <charset val="134"/>
      <scheme val="minor"/>
    </font>
    <font>
      <sz val="9"/>
      <color rgb="FF000000"/>
      <name val="Arial"/>
      <charset val="134"/>
      <scheme val="minor"/>
    </font>
    <font>
      <i/>
      <sz val="9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0"/>
      <color rgb="FF000000"/>
      <name val="Arial"/>
      <charset val="134"/>
      <scheme val="minor"/>
    </font>
    <font>
      <b/>
      <sz val="11"/>
      <color rgb="FF000000"/>
      <name val="Arial"/>
      <charset val="134"/>
      <scheme val="minor"/>
    </font>
    <font>
      <u/>
      <sz val="10"/>
      <color indexed="12"/>
      <name val="Arial"/>
      <charset val="134"/>
    </font>
    <font>
      <sz val="11"/>
      <name val="Arial"/>
      <charset val="134"/>
      <scheme val="minor"/>
    </font>
    <font>
      <sz val="8"/>
      <name val="Arial"/>
      <charset val="134"/>
    </font>
    <font>
      <sz val="14"/>
      <name val="Arial"/>
      <charset val="134"/>
      <scheme val="minor"/>
    </font>
    <font>
      <sz val="14"/>
      <color rgb="FF000000"/>
      <name val="Arial"/>
      <charset val="134"/>
      <scheme val="minor"/>
    </font>
    <font>
      <b/>
      <sz val="9"/>
      <name val="Tahoma"/>
      <charset val="134"/>
    </font>
    <font>
      <sz val="9"/>
      <name val="Tahoma"/>
      <charset val="13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5117038483843"/>
        <bgColor rgb="FFD6F4D9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0.14996795556505021"/>
        <bgColor rgb="FFD9D9D9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medium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 style="thin">
        <color theme="0" tint="-0.2499465926084170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25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0" fillId="0" borderId="0" xfId="0" applyFont="1" applyFill="1" applyBorder="1" applyAlignment="1" applyProtection="1"/>
    <xf numFmtId="0" fontId="1" fillId="2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0" fillId="0" borderId="0" xfId="0" applyFill="1" applyBorder="1" applyProtection="1">
      <protection locked="0"/>
    </xf>
    <xf numFmtId="0" fontId="0" fillId="0" borderId="0" xfId="0" applyNumberFormat="1" applyFill="1" applyBorder="1" applyProtection="1"/>
    <xf numFmtId="0" fontId="0" fillId="0" borderId="0" xfId="0" applyProtection="1"/>
    <xf numFmtId="0" fontId="0" fillId="0" borderId="0" xfId="0" applyNumberFormat="1" applyProtection="1"/>
    <xf numFmtId="0" fontId="0" fillId="0" borderId="0" xfId="0" applyFill="1" applyBorder="1" applyProtection="1"/>
    <xf numFmtId="0" fontId="4" fillId="0" borderId="0" xfId="0" applyNumberFormat="1" applyFont="1" applyAlignment="1" applyProtection="1">
      <alignment vertical="center"/>
      <protection locked="0"/>
    </xf>
    <xf numFmtId="0" fontId="5" fillId="0" borderId="0" xfId="0" applyNumberFormat="1" applyFont="1" applyAlignment="1" applyProtection="1">
      <protection locked="0"/>
    </xf>
    <xf numFmtId="0" fontId="6" fillId="3" borderId="0" xfId="2" applyNumberFormat="1" applyFont="1" applyFill="1" applyAlignment="1" applyProtection="1">
      <alignment horizontal="right"/>
      <protection locked="0"/>
    </xf>
    <xf numFmtId="0" fontId="7" fillId="0" borderId="0" xfId="0" applyFont="1" applyAlignment="1" applyProtection="1">
      <protection locked="0"/>
    </xf>
    <xf numFmtId="0" fontId="0" fillId="3" borderId="0" xfId="0" applyFill="1" applyBorder="1" applyProtection="1"/>
    <xf numFmtId="0" fontId="4" fillId="0" borderId="2" xfId="0" applyNumberFormat="1" applyFont="1" applyBorder="1" applyAlignment="1" applyProtection="1">
      <alignment vertical="center"/>
      <protection locked="0"/>
    </xf>
    <xf numFmtId="0" fontId="0" fillId="0" borderId="3" xfId="0" applyFont="1" applyFill="1" applyBorder="1" applyAlignment="1" applyProtection="1"/>
    <xf numFmtId="0" fontId="0" fillId="0" borderId="3" xfId="0" applyFill="1" applyBorder="1" applyAlignment="1" applyProtection="1"/>
    <xf numFmtId="0" fontId="0" fillId="3" borderId="3" xfId="0" applyFill="1" applyBorder="1" applyProtection="1"/>
    <xf numFmtId="0" fontId="8" fillId="0" borderId="4" xfId="0" applyNumberFormat="1" applyFont="1" applyFill="1" applyBorder="1" applyProtection="1"/>
    <xf numFmtId="0" fontId="8" fillId="0" borderId="0" xfId="0" applyFont="1" applyFill="1" applyAlignment="1" applyProtection="1">
      <alignment horizontal="right" vertical="center"/>
    </xf>
    <xf numFmtId="0" fontId="8" fillId="0" borderId="0" xfId="0" applyFont="1" applyFill="1" applyBorder="1" applyProtection="1"/>
    <xf numFmtId="0" fontId="9" fillId="0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/>
    <xf numFmtId="0" fontId="8" fillId="0" borderId="0" xfId="0" applyNumberFormat="1" applyFont="1" applyProtection="1"/>
    <xf numFmtId="0" fontId="10" fillId="0" borderId="7" xfId="0" applyNumberFormat="1" applyFont="1" applyFill="1" applyBorder="1" applyAlignment="1" applyProtection="1">
      <alignment horizontal="left" vertical="center"/>
    </xf>
    <xf numFmtId="0" fontId="10" fillId="0" borderId="8" xfId="0" applyFont="1" applyFill="1" applyBorder="1" applyAlignment="1" applyProtection="1">
      <alignment horizontal="left" vertical="center"/>
    </xf>
    <xf numFmtId="0" fontId="10" fillId="0" borderId="8" xfId="0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/>
    </xf>
    <xf numFmtId="0" fontId="12" fillId="2" borderId="9" xfId="0" applyNumberFormat="1" applyFont="1" applyFill="1" applyBorder="1" applyAlignment="1" applyProtection="1">
      <alignment horizontal="left" vertical="center"/>
    </xf>
    <xf numFmtId="0" fontId="12" fillId="2" borderId="9" xfId="0" applyFont="1" applyFill="1" applyBorder="1" applyAlignment="1" applyProtection="1">
      <alignment vertical="center"/>
    </xf>
    <xf numFmtId="0" fontId="1" fillId="2" borderId="9" xfId="0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center" vertical="center"/>
    </xf>
    <xf numFmtId="165" fontId="1" fillId="2" borderId="9" xfId="0" applyNumberFormat="1" applyFont="1" applyFill="1" applyBorder="1" applyAlignment="1" applyProtection="1">
      <alignment horizontal="right" vertical="center"/>
    </xf>
    <xf numFmtId="165" fontId="1" fillId="2" borderId="9" xfId="0" applyNumberFormat="1" applyFont="1" applyFill="1" applyBorder="1" applyAlignment="1" applyProtection="1">
      <alignment horizontal="center" vertical="center"/>
    </xf>
    <xf numFmtId="1" fontId="1" fillId="2" borderId="9" xfId="1" applyNumberFormat="1" applyFont="1" applyFill="1" applyBorder="1" applyAlignment="1" applyProtection="1">
      <alignment horizontal="center" vertical="center"/>
    </xf>
    <xf numFmtId="9" fontId="1" fillId="2" borderId="9" xfId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vertical="center" wrapText="1"/>
    </xf>
    <xf numFmtId="0" fontId="13" fillId="0" borderId="10" xfId="0" applyFont="1" applyFill="1" applyBorder="1" applyAlignment="1" applyProtection="1">
      <alignment horizontal="center" vertical="center"/>
    </xf>
    <xf numFmtId="165" fontId="13" fillId="4" borderId="10" xfId="0" applyNumberFormat="1" applyFont="1" applyFill="1" applyBorder="1" applyAlignment="1" applyProtection="1">
      <alignment horizontal="center" vertical="center"/>
    </xf>
    <xf numFmtId="165" fontId="13" fillId="0" borderId="10" xfId="0" applyNumberFormat="1" applyFont="1" applyBorder="1" applyAlignment="1" applyProtection="1">
      <alignment horizontal="center" vertical="center"/>
    </xf>
    <xf numFmtId="1" fontId="13" fillId="5" borderId="10" xfId="0" applyNumberFormat="1" applyFont="1" applyFill="1" applyBorder="1" applyAlignment="1" applyProtection="1">
      <alignment horizontal="center" vertical="center"/>
    </xf>
    <xf numFmtId="9" fontId="13" fillId="5" borderId="10" xfId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 indent="1"/>
    </xf>
    <xf numFmtId="0" fontId="12" fillId="2" borderId="1" xfId="0" applyNumberFormat="1" applyFont="1" applyFill="1" applyBorder="1" applyAlignment="1" applyProtection="1">
      <alignment horizontal="left" vertical="center"/>
    </xf>
    <xf numFmtId="0" fontId="12" fillId="2" borderId="1" xfId="0" applyFont="1" applyFill="1" applyBorder="1" applyAlignment="1" applyProtection="1">
      <alignment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 applyProtection="1">
      <alignment horizontal="center" vertical="center"/>
    </xf>
    <xf numFmtId="1" fontId="1" fillId="2" borderId="1" xfId="1" applyNumberFormat="1" applyFont="1" applyFill="1" applyBorder="1" applyAlignment="1" applyProtection="1">
      <alignment horizontal="center" vertical="center"/>
    </xf>
    <xf numFmtId="9" fontId="1" fillId="2" borderId="1" xfId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1" fontId="1" fillId="0" borderId="1" xfId="1" applyNumberFormat="1" applyFont="1" applyFill="1" applyBorder="1" applyAlignment="1" applyProtection="1">
      <alignment horizontal="center" vertical="center"/>
    </xf>
    <xf numFmtId="9" fontId="1" fillId="0" borderId="1" xfId="1" applyFont="1" applyFill="1" applyBorder="1" applyAlignment="1" applyProtection="1">
      <alignment horizontal="center" vertical="center"/>
    </xf>
    <xf numFmtId="0" fontId="15" fillId="6" borderId="0" xfId="0" applyFont="1" applyFill="1" applyBorder="1" applyAlignment="1" applyProtection="1">
      <alignment vertical="center"/>
    </xf>
    <xf numFmtId="0" fontId="9" fillId="2" borderId="0" xfId="0" applyFont="1" applyFill="1" applyAlignment="1" applyProtection="1">
      <alignment vertical="center"/>
    </xf>
    <xf numFmtId="0" fontId="16" fillId="6" borderId="0" xfId="0" applyFont="1" applyFill="1" applyBorder="1" applyAlignment="1" applyProtection="1">
      <alignment vertical="center"/>
    </xf>
    <xf numFmtId="0" fontId="16" fillId="6" borderId="0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vertical="center"/>
    </xf>
    <xf numFmtId="0" fontId="13" fillId="6" borderId="0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left" vertical="center"/>
    </xf>
    <xf numFmtId="0" fontId="17" fillId="7" borderId="11" xfId="0" applyFont="1" applyFill="1" applyBorder="1" applyAlignment="1" applyProtection="1">
      <alignment vertical="center"/>
    </xf>
    <xf numFmtId="0" fontId="13" fillId="7" borderId="11" xfId="0" applyFont="1" applyFill="1" applyBorder="1" applyAlignment="1" applyProtection="1">
      <alignment vertical="center"/>
    </xf>
    <xf numFmtId="0" fontId="13" fillId="0" borderId="10" xfId="0" applyFont="1" applyBorder="1" applyAlignment="1" applyProtection="1">
      <alignment vertical="center"/>
    </xf>
    <xf numFmtId="0" fontId="13" fillId="0" borderId="10" xfId="0" applyFont="1" applyBorder="1" applyAlignment="1" applyProtection="1">
      <alignment horizontal="left" vertical="center"/>
    </xf>
    <xf numFmtId="0" fontId="0" fillId="0" borderId="0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0" fontId="0" fillId="0" borderId="3" xfId="0" applyBorder="1" applyProtection="1"/>
    <xf numFmtId="0" fontId="18" fillId="0" borderId="3" xfId="2" applyBorder="1" applyAlignment="1" applyProtection="1">
      <alignment horizontal="left"/>
    </xf>
    <xf numFmtId="0" fontId="0" fillId="0" borderId="0" xfId="0" applyFont="1" applyFill="1" applyBorder="1" applyProtection="1"/>
    <xf numFmtId="167" fontId="20" fillId="0" borderId="12" xfId="0" applyNumberFormat="1" applyFont="1" applyFill="1" applyBorder="1" applyAlignment="1" applyProtection="1">
      <alignment horizontal="center" vertical="center" shrinkToFit="1"/>
    </xf>
    <xf numFmtId="167" fontId="20" fillId="0" borderId="13" xfId="0" applyNumberFormat="1" applyFont="1" applyFill="1" applyBorder="1" applyAlignment="1" applyProtection="1">
      <alignment horizontal="center" vertical="center" shrinkToFit="1"/>
    </xf>
    <xf numFmtId="0" fontId="1" fillId="0" borderId="14" xfId="0" applyNumberFormat="1" applyFont="1" applyFill="1" applyBorder="1" applyAlignment="1" applyProtection="1">
      <alignment horizontal="center" vertical="center" shrinkToFit="1"/>
    </xf>
    <xf numFmtId="0" fontId="1" fillId="0" borderId="15" xfId="0" applyNumberFormat="1" applyFont="1" applyFill="1" applyBorder="1" applyAlignment="1" applyProtection="1">
      <alignment horizontal="center" vertical="center" shrinkToFit="1"/>
    </xf>
    <xf numFmtId="1" fontId="1" fillId="2" borderId="9" xfId="0" applyNumberFormat="1" applyFont="1" applyFill="1" applyBorder="1" applyAlignment="1" applyProtection="1">
      <alignment horizontal="center" vertical="center"/>
    </xf>
    <xf numFmtId="1" fontId="21" fillId="2" borderId="9" xfId="0" applyNumberFormat="1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left" vertical="center"/>
    </xf>
    <xf numFmtId="1" fontId="13" fillId="0" borderId="10" xfId="0" applyNumberFormat="1" applyFont="1" applyBorder="1" applyAlignment="1" applyProtection="1">
      <alignment horizontal="center" vertical="center"/>
    </xf>
    <xf numFmtId="1" fontId="22" fillId="0" borderId="10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/>
    </xf>
    <xf numFmtId="9" fontId="1" fillId="0" borderId="1" xfId="0" applyNumberFormat="1" applyFont="1" applyFill="1" applyBorder="1" applyAlignment="1" applyProtection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1" fontId="2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1" fontId="21" fillId="0" borderId="1" xfId="0" applyNumberFormat="1" applyFont="1" applyFill="1" applyBorder="1" applyAlignment="1" applyProtection="1">
      <alignment horizontal="center" vertical="center"/>
    </xf>
    <xf numFmtId="0" fontId="21" fillId="2" borderId="0" xfId="0" applyFont="1" applyFill="1" applyAlignment="1" applyProtection="1">
      <alignment vertical="center"/>
    </xf>
    <xf numFmtId="1" fontId="13" fillId="0" borderId="10" xfId="0" applyNumberFormat="1" applyFont="1" applyFill="1" applyBorder="1" applyAlignment="1" applyProtection="1">
      <alignment horizontal="center" vertical="center"/>
    </xf>
    <xf numFmtId="1" fontId="22" fillId="0" borderId="10" xfId="0" applyNumberFormat="1" applyFont="1" applyFill="1" applyBorder="1" applyAlignment="1" applyProtection="1">
      <alignment horizontal="center" vertical="center"/>
    </xf>
    <xf numFmtId="167" fontId="20" fillId="0" borderId="16" xfId="0" applyNumberFormat="1" applyFont="1" applyFill="1" applyBorder="1" applyAlignment="1" applyProtection="1">
      <alignment horizontal="center" vertical="center" shrinkToFit="1"/>
    </xf>
    <xf numFmtId="0" fontId="1" fillId="0" borderId="17" xfId="0" applyNumberFormat="1" applyFont="1" applyFill="1" applyBorder="1" applyAlignment="1" applyProtection="1">
      <alignment horizontal="center" vertical="center" shrinkToFit="1"/>
    </xf>
    <xf numFmtId="0" fontId="0" fillId="0" borderId="18" xfId="0" applyBorder="1" applyProtection="1"/>
    <xf numFmtId="167" fontId="20" fillId="0" borderId="19" xfId="0" applyNumberFormat="1" applyFont="1" applyFill="1" applyBorder="1" applyAlignment="1" applyProtection="1">
      <alignment horizontal="center" vertical="center" shrinkToFit="1"/>
    </xf>
    <xf numFmtId="0" fontId="1" fillId="0" borderId="20" xfId="0" applyNumberFormat="1" applyFont="1" applyFill="1" applyBorder="1" applyAlignment="1" applyProtection="1">
      <alignment horizontal="center" vertical="center" shrinkToFit="1"/>
    </xf>
    <xf numFmtId="166" fontId="9" fillId="0" borderId="12" xfId="0" applyNumberFormat="1" applyFont="1" applyFill="1" applyBorder="1" applyAlignment="1" applyProtection="1">
      <alignment horizontal="center" vertical="center"/>
    </xf>
    <xf numFmtId="166" fontId="9" fillId="0" borderId="13" xfId="0" applyNumberFormat="1" applyFont="1" applyFill="1" applyBorder="1" applyAlignment="1" applyProtection="1">
      <alignment horizontal="center" vertical="center"/>
    </xf>
    <xf numFmtId="166" fontId="9" fillId="0" borderId="16" xfId="0" applyNumberFormat="1" applyFont="1" applyFill="1" applyBorder="1" applyAlignment="1" applyProtection="1">
      <alignment horizontal="center" vertical="center"/>
    </xf>
    <xf numFmtId="166" fontId="9" fillId="0" borderId="19" xfId="0" applyNumberFormat="1" applyFont="1" applyFill="1" applyBorder="1" applyAlignment="1" applyProtection="1">
      <alignment horizontal="center" vertical="center"/>
    </xf>
    <xf numFmtId="164" fontId="9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164" fontId="9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13" xfId="0" applyNumberFormat="1" applyFont="1" applyFill="1" applyBorder="1" applyAlignment="1" applyProtection="1">
      <alignment horizontal="center" vertical="center"/>
    </xf>
    <xf numFmtId="0" fontId="19" fillId="0" borderId="16" xfId="0" applyNumberFormat="1" applyFont="1" applyFill="1" applyBorder="1" applyAlignment="1" applyProtection="1">
      <alignment horizontal="center" vertical="center"/>
    </xf>
    <xf numFmtId="0" fontId="19" fillId="0" borderId="19" xfId="0" applyNumberFormat="1" applyFont="1" applyFill="1" applyBorder="1" applyAlignment="1" applyProtection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4">
    <dxf>
      <fill>
        <patternFill patternType="solid">
          <bgColor rgb="FF0070C0"/>
        </patternFill>
      </fill>
    </dxf>
    <dxf>
      <fill>
        <patternFill patternType="solid">
          <bgColor theme="0" tint="-0.499984740745262"/>
        </patternFill>
      </fill>
    </dxf>
    <dxf>
      <border>
        <left style="thin">
          <color rgb="FFC00000"/>
        </left>
        <right style="thin">
          <color rgb="FFC00000"/>
        </right>
      </border>
    </dxf>
    <dxf>
      <font>
        <color theme="0"/>
      </font>
      <fill>
        <patternFill patternType="solid">
          <bgColor theme="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ECFF"/>
      <rgbColor rgb="00D6F4D9"/>
      <rgbColor rgb="00FFFFCC"/>
      <rgbColor rgb="0099CC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FCCCC"/>
      <color rgb="FFFF9900"/>
      <color rgb="FF91D0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H$4" horiz="1" max="100" min="1" page="0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266700</xdr:colOff>
      <xdr:row>5</xdr:row>
      <xdr:rowOff>142875</xdr:rowOff>
    </xdr:from>
    <xdr:to>
      <xdr:col>29</xdr:col>
      <xdr:colOff>57150</xdr:colOff>
      <xdr:row>9</xdr:row>
      <xdr:rowOff>166158</xdr:rowOff>
    </xdr:to>
    <xdr:sp macro="" textlink="">
      <xdr:nvSpPr>
        <xdr:cNvPr id="8236" name="Text Box 44" hidden="1"/>
        <xdr:cNvSpPr txBox="1">
          <a:spLocks noChangeArrowheads="1"/>
        </xdr:cNvSpPr>
      </xdr:nvSpPr>
      <xdr:spPr>
        <a:xfrm>
          <a:off x="5086985" y="1365885"/>
          <a:ext cx="3519805" cy="108204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</xdr:row>
          <xdr:rowOff>123825</xdr:rowOff>
        </xdr:from>
        <xdr:to>
          <xdr:col>27</xdr:col>
          <xdr:colOff>104775</xdr:colOff>
          <xdr:row>2</xdr:row>
          <xdr:rowOff>114300</xdr:rowOff>
        </xdr:to>
        <xdr:sp macro="" textlink="">
          <xdr:nvSpPr>
            <xdr:cNvPr id="8238" name="Scroll Bar 46" hidden="1">
              <a:extLst>
                <a:ext uri="{63B3BB69-23CF-44E3-9099-C40C66FF867C}">
                  <a14:compatExt spid="_x0000_s8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v42-Gantt">
      <a:dk1>
        <a:sysClr val="windowText" lastClr="000000"/>
      </a:dk1>
      <a:lt1>
        <a:sysClr val="window" lastClr="FFFFFF"/>
      </a:lt1>
      <a:dk2>
        <a:srgbClr val="3B8741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O44"/>
  <sheetViews>
    <sheetView showGridLines="0" tabSelected="1" workbookViewId="0">
      <pane ySplit="7" topLeftCell="A8" activePane="bottomLeft" state="frozen"/>
      <selection pane="bottomLeft" activeCell="I14" sqref="I14"/>
    </sheetView>
  </sheetViews>
  <sheetFormatPr defaultColWidth="9.140625" defaultRowHeight="12.75"/>
  <cols>
    <col min="1" max="1" width="6.85546875" style="7" customWidth="1"/>
    <col min="2" max="2" width="19" style="8" customWidth="1"/>
    <col min="3" max="3" width="7.7109375" style="8" customWidth="1"/>
    <col min="4" max="4" width="6.85546875" style="9" hidden="1" customWidth="1"/>
    <col min="5" max="6" width="12" style="8" customWidth="1"/>
    <col min="7" max="7" width="6" style="8" customWidth="1"/>
    <col min="8" max="8" width="6.7109375" style="8" customWidth="1"/>
    <col min="9" max="9" width="6.42578125" style="8" customWidth="1"/>
    <col min="10" max="10" width="1.85546875" style="8" customWidth="1"/>
    <col min="11" max="66" width="2.42578125" style="8" customWidth="1"/>
    <col min="67" max="16384" width="9.140625" style="10"/>
  </cols>
  <sheetData>
    <row r="1" spans="1:67" ht="30" customHeight="1">
      <c r="A1" s="106" t="s">
        <v>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</row>
    <row r="2" spans="1:67" ht="18" customHeight="1">
      <c r="A2" s="11" t="s">
        <v>7</v>
      </c>
      <c r="B2" s="12"/>
      <c r="C2" s="12"/>
      <c r="D2" s="13"/>
      <c r="E2" s="14"/>
      <c r="F2" s="14"/>
      <c r="H2" s="15"/>
    </row>
    <row r="3" spans="1:67" ht="14.25">
      <c r="A3" s="16"/>
      <c r="B3" s="17"/>
      <c r="C3" s="18"/>
      <c r="D3" s="18"/>
      <c r="E3" s="18"/>
      <c r="F3" s="18"/>
      <c r="G3" s="18"/>
      <c r="H3" s="19"/>
      <c r="I3" s="74"/>
      <c r="J3" s="74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98"/>
    </row>
    <row r="4" spans="1:67" ht="17.25" customHeight="1">
      <c r="A4" s="20"/>
      <c r="B4" s="21" t="s">
        <v>6</v>
      </c>
      <c r="C4" s="107">
        <v>44225</v>
      </c>
      <c r="D4" s="107"/>
      <c r="E4" s="107"/>
      <c r="F4" s="22"/>
      <c r="G4" s="21" t="s">
        <v>9</v>
      </c>
      <c r="H4" s="23">
        <v>1</v>
      </c>
      <c r="I4" s="76"/>
      <c r="J4" s="24"/>
      <c r="K4" s="108" t="str">
        <f>"Week "&amp;(K6-($C$4-WEEKDAY($C$4,1)+2))/7+1</f>
        <v>Week 1</v>
      </c>
      <c r="L4" s="109"/>
      <c r="M4" s="109"/>
      <c r="N4" s="109"/>
      <c r="O4" s="109"/>
      <c r="P4" s="109"/>
      <c r="Q4" s="110"/>
      <c r="R4" s="108" t="str">
        <f>"Week "&amp;(R6-($C$4-WEEKDAY($C$4,1)+2))/7+1</f>
        <v>Week 2</v>
      </c>
      <c r="S4" s="109"/>
      <c r="T4" s="109"/>
      <c r="U4" s="109"/>
      <c r="V4" s="109"/>
      <c r="W4" s="109"/>
      <c r="X4" s="110"/>
      <c r="Y4" s="108" t="str">
        <f>"Week "&amp;(Y6-($C$4-WEEKDAY($C$4,1)+2))/7+1</f>
        <v>Week 3</v>
      </c>
      <c r="Z4" s="109"/>
      <c r="AA4" s="109"/>
      <c r="AB4" s="109"/>
      <c r="AC4" s="109"/>
      <c r="AD4" s="109"/>
      <c r="AE4" s="110"/>
      <c r="AF4" s="108" t="str">
        <f>"Week "&amp;(AF6-($C$4-WEEKDAY($C$4,1)+2))/7+1</f>
        <v>Week 4</v>
      </c>
      <c r="AG4" s="109"/>
      <c r="AH4" s="109"/>
      <c r="AI4" s="109"/>
      <c r="AJ4" s="109"/>
      <c r="AK4" s="109"/>
      <c r="AL4" s="110"/>
      <c r="AM4" s="108" t="str">
        <f>"Week "&amp;(AM6-($C$4-WEEKDAY($C$4,1)+2))/7+1</f>
        <v>Week 5</v>
      </c>
      <c r="AN4" s="109"/>
      <c r="AO4" s="109"/>
      <c r="AP4" s="109"/>
      <c r="AQ4" s="109"/>
      <c r="AR4" s="109"/>
      <c r="AS4" s="110"/>
      <c r="AT4" s="108" t="str">
        <f>"Week "&amp;(AT6-($C$4-WEEKDAY($C$4,1)+2))/7+1</f>
        <v>Week 6</v>
      </c>
      <c r="AU4" s="109"/>
      <c r="AV4" s="109"/>
      <c r="AW4" s="109"/>
      <c r="AX4" s="109"/>
      <c r="AY4" s="109"/>
      <c r="AZ4" s="110"/>
      <c r="BA4" s="108" t="str">
        <f>"Week "&amp;(BA6-($C$4-WEEKDAY($C$4,1)+2))/7+1</f>
        <v>Week 7</v>
      </c>
      <c r="BB4" s="109"/>
      <c r="BC4" s="109"/>
      <c r="BD4" s="109"/>
      <c r="BE4" s="109"/>
      <c r="BF4" s="109"/>
      <c r="BG4" s="110"/>
      <c r="BH4" s="108" t="str">
        <f>"Week "&amp;(BH6-($C$4-WEEKDAY($C$4,1)+2))/7+1</f>
        <v>Week 8</v>
      </c>
      <c r="BI4" s="109"/>
      <c r="BJ4" s="109"/>
      <c r="BK4" s="109"/>
      <c r="BL4" s="109"/>
      <c r="BM4" s="109"/>
      <c r="BN4" s="111"/>
    </row>
    <row r="5" spans="1:67" ht="17.25" customHeight="1">
      <c r="A5" s="20"/>
      <c r="B5" s="21" t="s">
        <v>8</v>
      </c>
      <c r="C5" s="105"/>
      <c r="D5" s="105"/>
      <c r="E5" s="105"/>
      <c r="F5" s="24"/>
      <c r="G5" s="24"/>
      <c r="H5" s="24"/>
      <c r="I5" s="24"/>
      <c r="J5" s="24"/>
      <c r="K5" s="101">
        <f>K6</f>
        <v>44221</v>
      </c>
      <c r="L5" s="102"/>
      <c r="M5" s="102"/>
      <c r="N5" s="102"/>
      <c r="O5" s="102"/>
      <c r="P5" s="102"/>
      <c r="Q5" s="103"/>
      <c r="R5" s="101">
        <f>R6</f>
        <v>44228</v>
      </c>
      <c r="S5" s="102"/>
      <c r="T5" s="102"/>
      <c r="U5" s="102"/>
      <c r="V5" s="102"/>
      <c r="W5" s="102"/>
      <c r="X5" s="103"/>
      <c r="Y5" s="101">
        <f>Y6</f>
        <v>44235</v>
      </c>
      <c r="Z5" s="102"/>
      <c r="AA5" s="102"/>
      <c r="AB5" s="102"/>
      <c r="AC5" s="102"/>
      <c r="AD5" s="102"/>
      <c r="AE5" s="103"/>
      <c r="AF5" s="101">
        <f>AF6</f>
        <v>44242</v>
      </c>
      <c r="AG5" s="102"/>
      <c r="AH5" s="102"/>
      <c r="AI5" s="102"/>
      <c r="AJ5" s="102"/>
      <c r="AK5" s="102"/>
      <c r="AL5" s="103"/>
      <c r="AM5" s="101">
        <f>AM6</f>
        <v>44249</v>
      </c>
      <c r="AN5" s="102"/>
      <c r="AO5" s="102"/>
      <c r="AP5" s="102"/>
      <c r="AQ5" s="102"/>
      <c r="AR5" s="102"/>
      <c r="AS5" s="103"/>
      <c r="AT5" s="101">
        <f>AT6</f>
        <v>44256</v>
      </c>
      <c r="AU5" s="102"/>
      <c r="AV5" s="102"/>
      <c r="AW5" s="102"/>
      <c r="AX5" s="102"/>
      <c r="AY5" s="102"/>
      <c r="AZ5" s="103"/>
      <c r="BA5" s="101">
        <f>BA6</f>
        <v>44263</v>
      </c>
      <c r="BB5" s="102"/>
      <c r="BC5" s="102"/>
      <c r="BD5" s="102"/>
      <c r="BE5" s="102"/>
      <c r="BF5" s="102"/>
      <c r="BG5" s="103"/>
      <c r="BH5" s="101">
        <f>BH6</f>
        <v>44270</v>
      </c>
      <c r="BI5" s="102"/>
      <c r="BJ5" s="102"/>
      <c r="BK5" s="102"/>
      <c r="BL5" s="102"/>
      <c r="BM5" s="102"/>
      <c r="BN5" s="104"/>
    </row>
    <row r="6" spans="1:67">
      <c r="A6" s="20"/>
      <c r="B6" s="24"/>
      <c r="C6" s="24"/>
      <c r="D6" s="25"/>
      <c r="E6" s="24"/>
      <c r="F6" s="24"/>
      <c r="G6" s="24"/>
      <c r="H6" s="24"/>
      <c r="I6" s="24"/>
      <c r="J6" s="24"/>
      <c r="K6" s="77">
        <f>C4-WEEKDAY(C4,1)+2+7*(H4-1)</f>
        <v>44221</v>
      </c>
      <c r="L6" s="78">
        <f t="shared" ref="L6:AQ6" si="0">K6+1</f>
        <v>44222</v>
      </c>
      <c r="M6" s="78">
        <f t="shared" si="0"/>
        <v>44223</v>
      </c>
      <c r="N6" s="78">
        <f t="shared" si="0"/>
        <v>44224</v>
      </c>
      <c r="O6" s="78">
        <f t="shared" si="0"/>
        <v>44225</v>
      </c>
      <c r="P6" s="78">
        <f t="shared" si="0"/>
        <v>44226</v>
      </c>
      <c r="Q6" s="96">
        <f t="shared" si="0"/>
        <v>44227</v>
      </c>
      <c r="R6" s="77">
        <f t="shared" si="0"/>
        <v>44228</v>
      </c>
      <c r="S6" s="78">
        <f t="shared" si="0"/>
        <v>44229</v>
      </c>
      <c r="T6" s="78">
        <f t="shared" si="0"/>
        <v>44230</v>
      </c>
      <c r="U6" s="78">
        <f t="shared" si="0"/>
        <v>44231</v>
      </c>
      <c r="V6" s="78">
        <f t="shared" si="0"/>
        <v>44232</v>
      </c>
      <c r="W6" s="78">
        <f t="shared" si="0"/>
        <v>44233</v>
      </c>
      <c r="X6" s="96">
        <f t="shared" si="0"/>
        <v>44234</v>
      </c>
      <c r="Y6" s="77">
        <f t="shared" si="0"/>
        <v>44235</v>
      </c>
      <c r="Z6" s="78">
        <f t="shared" si="0"/>
        <v>44236</v>
      </c>
      <c r="AA6" s="78">
        <f t="shared" si="0"/>
        <v>44237</v>
      </c>
      <c r="AB6" s="78">
        <f t="shared" si="0"/>
        <v>44238</v>
      </c>
      <c r="AC6" s="78">
        <f t="shared" si="0"/>
        <v>44239</v>
      </c>
      <c r="AD6" s="78">
        <f t="shared" si="0"/>
        <v>44240</v>
      </c>
      <c r="AE6" s="96">
        <f t="shared" si="0"/>
        <v>44241</v>
      </c>
      <c r="AF6" s="77">
        <f t="shared" si="0"/>
        <v>44242</v>
      </c>
      <c r="AG6" s="78">
        <f t="shared" si="0"/>
        <v>44243</v>
      </c>
      <c r="AH6" s="78">
        <f t="shared" si="0"/>
        <v>44244</v>
      </c>
      <c r="AI6" s="78">
        <f t="shared" si="0"/>
        <v>44245</v>
      </c>
      <c r="AJ6" s="78">
        <f t="shared" si="0"/>
        <v>44246</v>
      </c>
      <c r="AK6" s="78">
        <f t="shared" si="0"/>
        <v>44247</v>
      </c>
      <c r="AL6" s="96">
        <f t="shared" si="0"/>
        <v>44248</v>
      </c>
      <c r="AM6" s="77">
        <f t="shared" si="0"/>
        <v>44249</v>
      </c>
      <c r="AN6" s="78">
        <f t="shared" si="0"/>
        <v>44250</v>
      </c>
      <c r="AO6" s="78">
        <f t="shared" si="0"/>
        <v>44251</v>
      </c>
      <c r="AP6" s="78">
        <f t="shared" si="0"/>
        <v>44252</v>
      </c>
      <c r="AQ6" s="78">
        <f t="shared" si="0"/>
        <v>44253</v>
      </c>
      <c r="AR6" s="78">
        <f t="shared" ref="AR6:BN6" si="1">AQ6+1</f>
        <v>44254</v>
      </c>
      <c r="AS6" s="96">
        <f t="shared" si="1"/>
        <v>44255</v>
      </c>
      <c r="AT6" s="77">
        <f t="shared" si="1"/>
        <v>44256</v>
      </c>
      <c r="AU6" s="78">
        <f t="shared" si="1"/>
        <v>44257</v>
      </c>
      <c r="AV6" s="78">
        <f t="shared" si="1"/>
        <v>44258</v>
      </c>
      <c r="AW6" s="78">
        <f t="shared" si="1"/>
        <v>44259</v>
      </c>
      <c r="AX6" s="78">
        <f t="shared" si="1"/>
        <v>44260</v>
      </c>
      <c r="AY6" s="78">
        <f t="shared" si="1"/>
        <v>44261</v>
      </c>
      <c r="AZ6" s="96">
        <f t="shared" si="1"/>
        <v>44262</v>
      </c>
      <c r="BA6" s="77">
        <f t="shared" si="1"/>
        <v>44263</v>
      </c>
      <c r="BB6" s="78">
        <f t="shared" si="1"/>
        <v>44264</v>
      </c>
      <c r="BC6" s="78">
        <f t="shared" si="1"/>
        <v>44265</v>
      </c>
      <c r="BD6" s="78">
        <f t="shared" si="1"/>
        <v>44266</v>
      </c>
      <c r="BE6" s="78">
        <f t="shared" si="1"/>
        <v>44267</v>
      </c>
      <c r="BF6" s="78">
        <f t="shared" si="1"/>
        <v>44268</v>
      </c>
      <c r="BG6" s="96">
        <f t="shared" si="1"/>
        <v>44269</v>
      </c>
      <c r="BH6" s="77">
        <f t="shared" si="1"/>
        <v>44270</v>
      </c>
      <c r="BI6" s="78">
        <f t="shared" si="1"/>
        <v>44271</v>
      </c>
      <c r="BJ6" s="78">
        <f t="shared" si="1"/>
        <v>44272</v>
      </c>
      <c r="BK6" s="78">
        <f t="shared" si="1"/>
        <v>44273</v>
      </c>
      <c r="BL6" s="78">
        <f t="shared" si="1"/>
        <v>44274</v>
      </c>
      <c r="BM6" s="78">
        <f t="shared" si="1"/>
        <v>44275</v>
      </c>
      <c r="BN6" s="99">
        <f t="shared" si="1"/>
        <v>44276</v>
      </c>
    </row>
    <row r="7" spans="1:67" s="1" customFormat="1" ht="36">
      <c r="A7" s="26" t="s">
        <v>10</v>
      </c>
      <c r="B7" s="27" t="s">
        <v>16</v>
      </c>
      <c r="C7" s="28" t="s">
        <v>0</v>
      </c>
      <c r="D7" s="29" t="s">
        <v>1</v>
      </c>
      <c r="E7" s="30" t="s">
        <v>11</v>
      </c>
      <c r="F7" s="30" t="s">
        <v>12</v>
      </c>
      <c r="G7" s="28" t="s">
        <v>13</v>
      </c>
      <c r="H7" s="28" t="s">
        <v>14</v>
      </c>
      <c r="I7" s="28" t="s">
        <v>15</v>
      </c>
      <c r="J7" s="28"/>
      <c r="K7" s="79" t="str">
        <f t="shared" ref="K7:AP7" si="2">CHOOSE(WEEKDAY(K6,1),"S","M","T","W","T","F","S")</f>
        <v>M</v>
      </c>
      <c r="L7" s="80" t="str">
        <f t="shared" si="2"/>
        <v>T</v>
      </c>
      <c r="M7" s="80" t="str">
        <f t="shared" si="2"/>
        <v>W</v>
      </c>
      <c r="N7" s="80" t="str">
        <f t="shared" si="2"/>
        <v>T</v>
      </c>
      <c r="O7" s="80" t="str">
        <f t="shared" si="2"/>
        <v>F</v>
      </c>
      <c r="P7" s="80" t="str">
        <f t="shared" si="2"/>
        <v>S</v>
      </c>
      <c r="Q7" s="97" t="str">
        <f t="shared" si="2"/>
        <v>S</v>
      </c>
      <c r="R7" s="79" t="str">
        <f t="shared" si="2"/>
        <v>M</v>
      </c>
      <c r="S7" s="80" t="str">
        <f t="shared" si="2"/>
        <v>T</v>
      </c>
      <c r="T7" s="80" t="str">
        <f t="shared" si="2"/>
        <v>W</v>
      </c>
      <c r="U7" s="80" t="str">
        <f t="shared" si="2"/>
        <v>T</v>
      </c>
      <c r="V7" s="80" t="str">
        <f t="shared" si="2"/>
        <v>F</v>
      </c>
      <c r="W7" s="80" t="str">
        <f t="shared" si="2"/>
        <v>S</v>
      </c>
      <c r="X7" s="97" t="str">
        <f t="shared" si="2"/>
        <v>S</v>
      </c>
      <c r="Y7" s="79" t="str">
        <f t="shared" si="2"/>
        <v>M</v>
      </c>
      <c r="Z7" s="80" t="str">
        <f t="shared" si="2"/>
        <v>T</v>
      </c>
      <c r="AA7" s="80" t="str">
        <f t="shared" si="2"/>
        <v>W</v>
      </c>
      <c r="AB7" s="80" t="str">
        <f t="shared" si="2"/>
        <v>T</v>
      </c>
      <c r="AC7" s="80" t="str">
        <f t="shared" si="2"/>
        <v>F</v>
      </c>
      <c r="AD7" s="80" t="str">
        <f t="shared" si="2"/>
        <v>S</v>
      </c>
      <c r="AE7" s="97" t="str">
        <f t="shared" si="2"/>
        <v>S</v>
      </c>
      <c r="AF7" s="79" t="str">
        <f t="shared" si="2"/>
        <v>M</v>
      </c>
      <c r="AG7" s="80" t="str">
        <f t="shared" si="2"/>
        <v>T</v>
      </c>
      <c r="AH7" s="80" t="str">
        <f t="shared" si="2"/>
        <v>W</v>
      </c>
      <c r="AI7" s="80" t="str">
        <f t="shared" si="2"/>
        <v>T</v>
      </c>
      <c r="AJ7" s="80" t="str">
        <f t="shared" si="2"/>
        <v>F</v>
      </c>
      <c r="AK7" s="80" t="str">
        <f t="shared" si="2"/>
        <v>S</v>
      </c>
      <c r="AL7" s="97" t="str">
        <f t="shared" si="2"/>
        <v>S</v>
      </c>
      <c r="AM7" s="79" t="str">
        <f t="shared" si="2"/>
        <v>M</v>
      </c>
      <c r="AN7" s="80" t="str">
        <f t="shared" si="2"/>
        <v>T</v>
      </c>
      <c r="AO7" s="80" t="str">
        <f t="shared" si="2"/>
        <v>W</v>
      </c>
      <c r="AP7" s="80" t="str">
        <f t="shared" si="2"/>
        <v>T</v>
      </c>
      <c r="AQ7" s="80" t="str">
        <f t="shared" ref="AQ7:BN7" si="3">CHOOSE(WEEKDAY(AQ6,1),"S","M","T","W","T","F","S")</f>
        <v>F</v>
      </c>
      <c r="AR7" s="80" t="str">
        <f t="shared" si="3"/>
        <v>S</v>
      </c>
      <c r="AS7" s="97" t="str">
        <f t="shared" si="3"/>
        <v>S</v>
      </c>
      <c r="AT7" s="79" t="str">
        <f t="shared" si="3"/>
        <v>M</v>
      </c>
      <c r="AU7" s="80" t="str">
        <f t="shared" si="3"/>
        <v>T</v>
      </c>
      <c r="AV7" s="80" t="str">
        <f t="shared" si="3"/>
        <v>W</v>
      </c>
      <c r="AW7" s="80" t="str">
        <f t="shared" si="3"/>
        <v>T</v>
      </c>
      <c r="AX7" s="80" t="str">
        <f t="shared" si="3"/>
        <v>F</v>
      </c>
      <c r="AY7" s="80" t="str">
        <f t="shared" si="3"/>
        <v>S</v>
      </c>
      <c r="AZ7" s="97" t="str">
        <f t="shared" si="3"/>
        <v>S</v>
      </c>
      <c r="BA7" s="79" t="str">
        <f t="shared" si="3"/>
        <v>M</v>
      </c>
      <c r="BB7" s="80" t="str">
        <f t="shared" si="3"/>
        <v>T</v>
      </c>
      <c r="BC7" s="80" t="str">
        <f t="shared" si="3"/>
        <v>W</v>
      </c>
      <c r="BD7" s="80" t="str">
        <f t="shared" si="3"/>
        <v>T</v>
      </c>
      <c r="BE7" s="80" t="str">
        <f t="shared" si="3"/>
        <v>F</v>
      </c>
      <c r="BF7" s="80" t="str">
        <f t="shared" si="3"/>
        <v>S</v>
      </c>
      <c r="BG7" s="97" t="str">
        <f t="shared" si="3"/>
        <v>S</v>
      </c>
      <c r="BH7" s="79" t="str">
        <f t="shared" si="3"/>
        <v>M</v>
      </c>
      <c r="BI7" s="80" t="str">
        <f t="shared" si="3"/>
        <v>T</v>
      </c>
      <c r="BJ7" s="80" t="str">
        <f t="shared" si="3"/>
        <v>W</v>
      </c>
      <c r="BK7" s="80" t="str">
        <f t="shared" si="3"/>
        <v>T</v>
      </c>
      <c r="BL7" s="80" t="str">
        <f t="shared" si="3"/>
        <v>F</v>
      </c>
      <c r="BM7" s="80" t="str">
        <f t="shared" si="3"/>
        <v>S</v>
      </c>
      <c r="BN7" s="100" t="str">
        <f t="shared" si="3"/>
        <v>S</v>
      </c>
    </row>
    <row r="8" spans="1:67" s="2" customFormat="1" ht="18">
      <c r="A8" s="31" t="str">
        <f>IF(ISERROR(VALUE(SUBSTITUTE(prevWBS,".",""))),"1",IF(ISERROR(FIND("`",SUBSTITUTE(prevWBS,".","`",1))),TEXT(VALUE(prevWBS)+1,"#"),TEXT(VALUE(LEFT(prevWBS,FIND("`",SUBSTITUTE(prevWBS,".","`",1))-1))+1,"#")))</f>
        <v>1</v>
      </c>
      <c r="B8" s="32" t="s">
        <v>23</v>
      </c>
      <c r="C8" s="33"/>
      <c r="D8" s="34"/>
      <c r="E8" s="35"/>
      <c r="F8" s="36" t="str">
        <f>IF(ISBLANK(E8)," - ",IF(G8=0,E8,E8+G8-1))</f>
        <v xml:space="preserve"> - </v>
      </c>
      <c r="G8" s="37"/>
      <c r="H8" s="38"/>
      <c r="I8" s="81" t="str">
        <f t="shared" ref="I8:I37" si="4">IF(OR(F8=0,E8=0)," - ",NETWORKDAYS(E8,F8))</f>
        <v xml:space="preserve"> - </v>
      </c>
      <c r="J8" s="82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</row>
    <row r="9" spans="1:67" s="3" customFormat="1" ht="18">
      <c r="A9" s="39" t="str">
        <f t="shared" ref="A9:A17" si="5"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1.1</v>
      </c>
      <c r="B9" s="40" t="s">
        <v>17</v>
      </c>
      <c r="C9" s="3" t="s">
        <v>2</v>
      </c>
      <c r="D9" s="41"/>
      <c r="E9" s="42">
        <v>43129</v>
      </c>
      <c r="F9" s="43">
        <f>IF(ISBLANK(E9)," - ",IF(G9=0,E9,E9+G9-1))</f>
        <v>43133</v>
      </c>
      <c r="G9" s="44">
        <v>5</v>
      </c>
      <c r="H9" s="45">
        <v>1</v>
      </c>
      <c r="I9" s="84">
        <f t="shared" si="4"/>
        <v>5</v>
      </c>
      <c r="J9" s="85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</row>
    <row r="10" spans="1:67" s="3" customFormat="1" ht="18">
      <c r="A10" s="39" t="str">
        <f t="shared" si="5"/>
        <v>1.2</v>
      </c>
      <c r="B10" s="40" t="s">
        <v>17</v>
      </c>
      <c r="D10" s="41"/>
      <c r="E10" s="42">
        <v>43134</v>
      </c>
      <c r="F10" s="43">
        <f t="shared" ref="F10:F35" si="6">IF(ISBLANK(E10)," - ",IF(G10=0,E10,E10+G10-1))</f>
        <v>43138</v>
      </c>
      <c r="G10" s="44">
        <v>5</v>
      </c>
      <c r="H10" s="45">
        <v>0.6</v>
      </c>
      <c r="I10" s="84">
        <f t="shared" si="4"/>
        <v>3</v>
      </c>
      <c r="J10" s="85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</row>
    <row r="11" spans="1:67" s="3" customFormat="1" ht="18">
      <c r="A11" s="39" t="str">
        <f t="shared" si="5"/>
        <v>1.3</v>
      </c>
      <c r="B11" s="40" t="s">
        <v>17</v>
      </c>
      <c r="D11" s="41"/>
      <c r="E11" s="42">
        <v>43139</v>
      </c>
      <c r="F11" s="43">
        <f t="shared" si="6"/>
        <v>43142</v>
      </c>
      <c r="G11" s="44">
        <v>4</v>
      </c>
      <c r="H11" s="45">
        <v>0</v>
      </c>
      <c r="I11" s="84">
        <f t="shared" si="4"/>
        <v>2</v>
      </c>
      <c r="J11" s="85"/>
      <c r="K11" s="86"/>
      <c r="L11" s="86"/>
      <c r="M11" s="87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</row>
    <row r="12" spans="1:67" s="3" customFormat="1" ht="18">
      <c r="A12" s="39" t="str">
        <f t="shared" si="5"/>
        <v>1.4</v>
      </c>
      <c r="B12" s="40" t="s">
        <v>17</v>
      </c>
      <c r="D12" s="41"/>
      <c r="E12" s="42">
        <v>43132</v>
      </c>
      <c r="F12" s="43">
        <f t="shared" si="6"/>
        <v>43135</v>
      </c>
      <c r="G12" s="44">
        <v>4</v>
      </c>
      <c r="H12" s="45">
        <v>0.75</v>
      </c>
      <c r="I12" s="84">
        <f t="shared" si="4"/>
        <v>2</v>
      </c>
      <c r="J12" s="85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</row>
    <row r="13" spans="1:67" s="3" customFormat="1" ht="18">
      <c r="A13" s="39" t="str">
        <f>IF(ISERROR(VALUE(SUBSTITUTE(prevWBS,".",""))),"0.0.1",IF(ISERROR(FIND("`",SUBSTITUTE(prevWBS,".","`",2))),prevWBS&amp;".1",LEFT(prevWBS,FIND("`",SUBSTITUTE(prevWBS,".","`",2)))&amp;IF(ISERROR(FIND("`",SUBSTITUTE(prevWBS,".","`",3))),VALUE(RIGHT(prevWBS,LEN(prevWBS)-FIND("`",SUBSTITUTE(prevWBS,".","`",2))))+1,VALUE(MID(prevWBS,FIND("`",SUBSTITUTE(prevWBS,".","`",2))+1,(FIND("`",SUBSTITUTE(prevWBS,".","`",3))-FIND("`",SUBSTITUTE(prevWBS,".","`",2))-1)))+1)))</f>
        <v>1.4.1</v>
      </c>
      <c r="B13" s="46" t="s">
        <v>24</v>
      </c>
      <c r="D13" s="41"/>
      <c r="E13" s="42">
        <v>43133</v>
      </c>
      <c r="F13" s="43">
        <f t="shared" si="6"/>
        <v>43134</v>
      </c>
      <c r="G13" s="44">
        <v>2</v>
      </c>
      <c r="H13" s="45">
        <v>0.5</v>
      </c>
      <c r="I13" s="84">
        <f t="shared" si="4"/>
        <v>1</v>
      </c>
      <c r="J13" s="85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</row>
    <row r="14" spans="1:67" s="3" customFormat="1" ht="18">
      <c r="A14" s="39" t="str">
        <f>IF(ISERROR(VALUE(SUBSTITUTE(prevWBS,".",""))),"0.0.1",IF(ISERROR(FIND("`",SUBSTITUTE(prevWBS,".","`",2))),prevWBS&amp;".1",LEFT(prevWBS,FIND("`",SUBSTITUTE(prevWBS,".","`",2)))&amp;IF(ISERROR(FIND("`",SUBSTITUTE(prevWBS,".","`",3))),VALUE(RIGHT(prevWBS,LEN(prevWBS)-FIND("`",SUBSTITUTE(prevWBS,".","`",2))))+1,VALUE(MID(prevWBS,FIND("`",SUBSTITUTE(prevWBS,".","`",2))+1,(FIND("`",SUBSTITUTE(prevWBS,".","`",3))-FIND("`",SUBSTITUTE(prevWBS,".","`",2))-1)))+1)))</f>
        <v>1.4.2</v>
      </c>
      <c r="B14" s="46" t="s">
        <v>24</v>
      </c>
      <c r="D14" s="41"/>
      <c r="E14" s="42">
        <v>43135</v>
      </c>
      <c r="F14" s="43">
        <f t="shared" si="6"/>
        <v>43137</v>
      </c>
      <c r="G14" s="44">
        <v>3</v>
      </c>
      <c r="H14" s="45">
        <v>0.5</v>
      </c>
      <c r="I14" s="84">
        <f t="shared" si="4"/>
        <v>2</v>
      </c>
      <c r="J14" s="85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</row>
    <row r="15" spans="1:67" s="3" customFormat="1" ht="18">
      <c r="A15" s="39" t="str">
        <f t="shared" si="5"/>
        <v>1.5</v>
      </c>
      <c r="B15" s="40" t="s">
        <v>17</v>
      </c>
      <c r="D15" s="41"/>
      <c r="E15" s="42">
        <v>43136</v>
      </c>
      <c r="F15" s="43">
        <f t="shared" si="6"/>
        <v>43140</v>
      </c>
      <c r="G15" s="44">
        <v>5</v>
      </c>
      <c r="H15" s="45">
        <v>0</v>
      </c>
      <c r="I15" s="84">
        <f t="shared" si="4"/>
        <v>5</v>
      </c>
      <c r="J15" s="85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</row>
    <row r="16" spans="1:67" s="3" customFormat="1" ht="18">
      <c r="A16" s="39" t="str">
        <f t="shared" si="5"/>
        <v>1.6</v>
      </c>
      <c r="B16" s="40" t="s">
        <v>17</v>
      </c>
      <c r="D16" s="41"/>
      <c r="E16" s="42">
        <v>43134</v>
      </c>
      <c r="F16" s="43">
        <f t="shared" si="6"/>
        <v>43140</v>
      </c>
      <c r="G16" s="44">
        <v>7</v>
      </c>
      <c r="H16" s="45">
        <v>0</v>
      </c>
      <c r="I16" s="84">
        <f t="shared" si="4"/>
        <v>5</v>
      </c>
      <c r="J16" s="85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</row>
    <row r="17" spans="1:66" s="3" customFormat="1" ht="18">
      <c r="A17" s="39" t="str">
        <f t="shared" si="5"/>
        <v>1.7</v>
      </c>
      <c r="B17" s="40" t="s">
        <v>17</v>
      </c>
      <c r="D17" s="41"/>
      <c r="E17" s="42">
        <v>43141</v>
      </c>
      <c r="F17" s="43">
        <f t="shared" si="6"/>
        <v>43147</v>
      </c>
      <c r="G17" s="44">
        <v>7</v>
      </c>
      <c r="H17" s="45">
        <v>0</v>
      </c>
      <c r="I17" s="84">
        <f t="shared" si="4"/>
        <v>5</v>
      </c>
      <c r="J17" s="85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</row>
    <row r="18" spans="1:66" s="2" customFormat="1" ht="18">
      <c r="A18" s="47" t="str">
        <f>IF(ISERROR(VALUE(SUBSTITUTE(prevWBS,".",""))),"1",IF(ISERROR(FIND("`",SUBSTITUTE(prevWBS,".","`",1))),TEXT(VALUE(prevWBS)+1,"#"),TEXT(VALUE(LEFT(prevWBS,FIND("`",SUBSTITUTE(prevWBS,".","`",1))-1))+1,"#")))</f>
        <v>2</v>
      </c>
      <c r="B18" s="48" t="s">
        <v>22</v>
      </c>
      <c r="D18" s="49"/>
      <c r="E18" s="50"/>
      <c r="F18" s="50" t="str">
        <f t="shared" si="6"/>
        <v xml:space="preserve"> - </v>
      </c>
      <c r="G18" s="51"/>
      <c r="H18" s="52"/>
      <c r="I18" s="88" t="str">
        <f t="shared" si="4"/>
        <v xml:space="preserve"> - </v>
      </c>
      <c r="J18" s="89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</row>
    <row r="19" spans="1:66" s="3" customFormat="1" ht="18">
      <c r="A19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2.1</v>
      </c>
      <c r="B19" s="40" t="s">
        <v>17</v>
      </c>
      <c r="D19" s="41"/>
      <c r="E19" s="42">
        <v>43141</v>
      </c>
      <c r="F19" s="43">
        <f t="shared" si="6"/>
        <v>43144</v>
      </c>
      <c r="G19" s="44">
        <v>4</v>
      </c>
      <c r="H19" s="45">
        <v>0</v>
      </c>
      <c r="I19" s="84">
        <f t="shared" si="4"/>
        <v>2</v>
      </c>
      <c r="J19" s="85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</row>
    <row r="20" spans="1:66" s="3" customFormat="1" ht="18">
      <c r="A20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2.2</v>
      </c>
      <c r="B20" s="40" t="s">
        <v>17</v>
      </c>
      <c r="D20" s="41"/>
      <c r="E20" s="42">
        <v>43145</v>
      </c>
      <c r="F20" s="43">
        <f t="shared" si="6"/>
        <v>43147</v>
      </c>
      <c r="G20" s="44">
        <v>3</v>
      </c>
      <c r="H20" s="45">
        <v>0</v>
      </c>
      <c r="I20" s="84">
        <f t="shared" si="4"/>
        <v>3</v>
      </c>
      <c r="J20" s="85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</row>
    <row r="21" spans="1:66" s="3" customFormat="1" ht="18">
      <c r="A21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2.3</v>
      </c>
      <c r="B21" s="40" t="s">
        <v>17</v>
      </c>
      <c r="D21" s="41"/>
      <c r="E21" s="42">
        <v>43145</v>
      </c>
      <c r="F21" s="43">
        <f t="shared" si="6"/>
        <v>43147</v>
      </c>
      <c r="G21" s="44">
        <v>3</v>
      </c>
      <c r="H21" s="45">
        <v>0</v>
      </c>
      <c r="I21" s="84">
        <f t="shared" si="4"/>
        <v>3</v>
      </c>
      <c r="J21" s="85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</row>
    <row r="22" spans="1:66" s="3" customFormat="1" ht="18">
      <c r="A22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2.4</v>
      </c>
      <c r="B22" s="40" t="s">
        <v>17</v>
      </c>
      <c r="D22" s="41"/>
      <c r="E22" s="42">
        <v>43148</v>
      </c>
      <c r="F22" s="43">
        <f t="shared" si="6"/>
        <v>43153</v>
      </c>
      <c r="G22" s="44">
        <v>6</v>
      </c>
      <c r="H22" s="45">
        <v>0</v>
      </c>
      <c r="I22" s="84">
        <f t="shared" si="4"/>
        <v>4</v>
      </c>
      <c r="J22" s="85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</row>
    <row r="23" spans="1:66" s="3" customFormat="1" ht="18">
      <c r="A23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2.5</v>
      </c>
      <c r="B23" s="40" t="s">
        <v>17</v>
      </c>
      <c r="D23" s="41"/>
      <c r="E23" s="42">
        <v>43154</v>
      </c>
      <c r="F23" s="43">
        <f t="shared" si="6"/>
        <v>43156</v>
      </c>
      <c r="G23" s="44">
        <v>3</v>
      </c>
      <c r="H23" s="45">
        <v>0</v>
      </c>
      <c r="I23" s="84">
        <f t="shared" si="4"/>
        <v>1</v>
      </c>
      <c r="J23" s="85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</row>
    <row r="24" spans="1:66" s="2" customFormat="1" ht="18">
      <c r="A24" s="47" t="str">
        <f>IF(ISERROR(VALUE(SUBSTITUTE(prevWBS,".",""))),"1",IF(ISERROR(FIND("`",SUBSTITUTE(prevWBS,".","`",1))),TEXT(VALUE(prevWBS)+1,"#"),TEXT(VALUE(LEFT(prevWBS,FIND("`",SUBSTITUTE(prevWBS,".","`",1))-1))+1,"#")))</f>
        <v>3</v>
      </c>
      <c r="B24" s="48" t="s">
        <v>22</v>
      </c>
      <c r="D24" s="49"/>
      <c r="E24" s="50"/>
      <c r="F24" s="50" t="str">
        <f t="shared" si="6"/>
        <v xml:space="preserve"> - </v>
      </c>
      <c r="G24" s="51"/>
      <c r="H24" s="52"/>
      <c r="I24" s="88" t="str">
        <f t="shared" si="4"/>
        <v xml:space="preserve"> - </v>
      </c>
      <c r="J24" s="89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</row>
    <row r="25" spans="1:66" s="3" customFormat="1" ht="18">
      <c r="A25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3.1</v>
      </c>
      <c r="B25" s="40" t="s">
        <v>17</v>
      </c>
      <c r="D25" s="41"/>
      <c r="E25" s="42">
        <v>43141</v>
      </c>
      <c r="F25" s="43">
        <f t="shared" si="6"/>
        <v>43144</v>
      </c>
      <c r="G25" s="44">
        <v>4</v>
      </c>
      <c r="H25" s="45">
        <v>0</v>
      </c>
      <c r="I25" s="84">
        <f t="shared" si="4"/>
        <v>2</v>
      </c>
      <c r="J25" s="85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</row>
    <row r="26" spans="1:66" s="3" customFormat="1" ht="18">
      <c r="A26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3.2</v>
      </c>
      <c r="B26" s="40" t="s">
        <v>17</v>
      </c>
      <c r="D26" s="41"/>
      <c r="E26" s="42">
        <v>43145</v>
      </c>
      <c r="F26" s="43">
        <f t="shared" si="6"/>
        <v>43147</v>
      </c>
      <c r="G26" s="44">
        <v>3</v>
      </c>
      <c r="H26" s="45">
        <v>0</v>
      </c>
      <c r="I26" s="84">
        <f t="shared" si="4"/>
        <v>3</v>
      </c>
      <c r="J26" s="85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</row>
    <row r="27" spans="1:66" s="3" customFormat="1" ht="18">
      <c r="A27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3.3</v>
      </c>
      <c r="B27" s="40" t="s">
        <v>17</v>
      </c>
      <c r="D27" s="41"/>
      <c r="E27" s="42">
        <v>43145</v>
      </c>
      <c r="F27" s="43">
        <f t="shared" si="6"/>
        <v>43147</v>
      </c>
      <c r="G27" s="44">
        <v>3</v>
      </c>
      <c r="H27" s="45">
        <v>0</v>
      </c>
      <c r="I27" s="84">
        <f t="shared" si="4"/>
        <v>3</v>
      </c>
      <c r="J27" s="85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</row>
    <row r="28" spans="1:66" s="3" customFormat="1" ht="18">
      <c r="A28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3.4</v>
      </c>
      <c r="B28" s="40" t="s">
        <v>17</v>
      </c>
      <c r="D28" s="41"/>
      <c r="E28" s="42">
        <v>43148</v>
      </c>
      <c r="F28" s="43">
        <f t="shared" si="6"/>
        <v>43153</v>
      </c>
      <c r="G28" s="44">
        <v>6</v>
      </c>
      <c r="H28" s="45">
        <v>0</v>
      </c>
      <c r="I28" s="84">
        <f t="shared" si="4"/>
        <v>4</v>
      </c>
      <c r="J28" s="85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</row>
    <row r="29" spans="1:66" s="3" customFormat="1" ht="18">
      <c r="A29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3.5</v>
      </c>
      <c r="B29" s="40" t="s">
        <v>17</v>
      </c>
      <c r="D29" s="41"/>
      <c r="E29" s="42">
        <v>43154</v>
      </c>
      <c r="F29" s="43">
        <f t="shared" si="6"/>
        <v>43156</v>
      </c>
      <c r="G29" s="44">
        <v>3</v>
      </c>
      <c r="H29" s="45">
        <v>0</v>
      </c>
      <c r="I29" s="84">
        <f t="shared" si="4"/>
        <v>1</v>
      </c>
      <c r="J29" s="85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</row>
    <row r="30" spans="1:66" s="2" customFormat="1" ht="18">
      <c r="A30" s="47" t="str">
        <f>IF(ISERROR(VALUE(SUBSTITUTE(prevWBS,".",""))),"1",IF(ISERROR(FIND("`",SUBSTITUTE(prevWBS,".","`",1))),TEXT(VALUE(prevWBS)+1,"#"),TEXT(VALUE(LEFT(prevWBS,FIND("`",SUBSTITUTE(prevWBS,".","`",1))-1))+1,"#")))</f>
        <v>4</v>
      </c>
      <c r="B30" s="48" t="s">
        <v>22</v>
      </c>
      <c r="D30" s="49"/>
      <c r="E30" s="50"/>
      <c r="F30" s="50" t="str">
        <f t="shared" si="6"/>
        <v xml:space="preserve"> - </v>
      </c>
      <c r="G30" s="51"/>
      <c r="H30" s="52"/>
      <c r="I30" s="88" t="str">
        <f t="shared" si="4"/>
        <v xml:space="preserve"> - </v>
      </c>
      <c r="J30" s="89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</row>
    <row r="31" spans="1:66" s="3" customFormat="1" ht="18">
      <c r="A31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4.1</v>
      </c>
      <c r="B31" s="40" t="s">
        <v>17</v>
      </c>
      <c r="D31" s="41"/>
      <c r="E31" s="42">
        <v>43129</v>
      </c>
      <c r="F31" s="43">
        <f t="shared" si="6"/>
        <v>43129</v>
      </c>
      <c r="G31" s="44">
        <v>1</v>
      </c>
      <c r="H31" s="45">
        <v>0</v>
      </c>
      <c r="I31" s="84">
        <f t="shared" si="4"/>
        <v>1</v>
      </c>
      <c r="J31" s="85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</row>
    <row r="32" spans="1:66" s="3" customFormat="1" ht="18">
      <c r="A32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4.2</v>
      </c>
      <c r="B32" s="40" t="s">
        <v>17</v>
      </c>
      <c r="D32" s="41"/>
      <c r="E32" s="42">
        <v>43130</v>
      </c>
      <c r="F32" s="43">
        <f t="shared" si="6"/>
        <v>43130</v>
      </c>
      <c r="G32" s="44">
        <v>1</v>
      </c>
      <c r="H32" s="45">
        <v>0</v>
      </c>
      <c r="I32" s="84">
        <f t="shared" si="4"/>
        <v>1</v>
      </c>
      <c r="J32" s="85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</row>
    <row r="33" spans="1:66" s="3" customFormat="1" ht="18">
      <c r="A33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4.3</v>
      </c>
      <c r="B33" s="40" t="s">
        <v>17</v>
      </c>
      <c r="D33" s="41"/>
      <c r="E33" s="42">
        <v>43131</v>
      </c>
      <c r="F33" s="43">
        <f t="shared" si="6"/>
        <v>43131</v>
      </c>
      <c r="G33" s="44">
        <v>1</v>
      </c>
      <c r="H33" s="45">
        <v>0</v>
      </c>
      <c r="I33" s="84">
        <f t="shared" si="4"/>
        <v>1</v>
      </c>
      <c r="J33" s="85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</row>
    <row r="34" spans="1:66" s="3" customFormat="1" ht="18">
      <c r="A34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4.4</v>
      </c>
      <c r="B34" s="40" t="s">
        <v>17</v>
      </c>
      <c r="D34" s="41"/>
      <c r="E34" s="42">
        <v>43132</v>
      </c>
      <c r="F34" s="43">
        <f t="shared" si="6"/>
        <v>43132</v>
      </c>
      <c r="G34" s="44">
        <v>1</v>
      </c>
      <c r="H34" s="45">
        <v>0</v>
      </c>
      <c r="I34" s="84">
        <f t="shared" si="4"/>
        <v>1</v>
      </c>
      <c r="J34" s="85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</row>
    <row r="35" spans="1:66" s="3" customFormat="1" ht="18">
      <c r="A35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4.5</v>
      </c>
      <c r="B35" s="40" t="s">
        <v>17</v>
      </c>
      <c r="D35" s="41"/>
      <c r="E35" s="42">
        <v>43133</v>
      </c>
      <c r="F35" s="43">
        <f t="shared" si="6"/>
        <v>43133</v>
      </c>
      <c r="G35" s="44">
        <v>1</v>
      </c>
      <c r="H35" s="45">
        <v>0</v>
      </c>
      <c r="I35" s="84">
        <f t="shared" si="4"/>
        <v>1</v>
      </c>
      <c r="J35" s="85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</row>
    <row r="36" spans="1:66" s="4" customFormat="1" ht="18">
      <c r="A36" s="39"/>
      <c r="B36" s="53"/>
      <c r="C36" s="53"/>
      <c r="D36" s="54"/>
      <c r="E36" s="55"/>
      <c r="F36" s="55"/>
      <c r="G36" s="56"/>
      <c r="H36" s="57"/>
      <c r="I36" s="91" t="str">
        <f t="shared" si="4"/>
        <v xml:space="preserve"> - </v>
      </c>
      <c r="J36" s="92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</row>
    <row r="37" spans="1:66" s="4" customFormat="1" ht="18">
      <c r="A37" s="39"/>
      <c r="B37" s="53"/>
      <c r="C37" s="53"/>
      <c r="D37" s="54"/>
      <c r="E37" s="55"/>
      <c r="F37" s="55"/>
      <c r="G37" s="56"/>
      <c r="H37" s="57"/>
      <c r="I37" s="91" t="str">
        <f t="shared" si="4"/>
        <v xml:space="preserve"> - </v>
      </c>
      <c r="J37" s="92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</row>
    <row r="38" spans="1:66" s="5" customFormat="1" ht="18">
      <c r="A38" s="58" t="s">
        <v>3</v>
      </c>
      <c r="B38" s="59"/>
      <c r="C38" s="60"/>
      <c r="D38" s="60"/>
      <c r="E38" s="61"/>
      <c r="F38" s="61"/>
      <c r="G38" s="62"/>
      <c r="H38" s="62"/>
      <c r="I38" s="62"/>
      <c r="J38" s="93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</row>
    <row r="39" spans="1:66" s="4" customFormat="1" ht="18">
      <c r="A39" s="63" t="s">
        <v>4</v>
      </c>
      <c r="B39" s="64"/>
      <c r="C39" s="64"/>
      <c r="D39" s="64"/>
      <c r="E39" s="65"/>
      <c r="F39" s="65"/>
      <c r="G39" s="64"/>
      <c r="H39" s="64"/>
      <c r="I39" s="64"/>
      <c r="J39" s="93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</row>
    <row r="40" spans="1:66" s="4" customFormat="1" ht="18">
      <c r="A40" s="66" t="str">
        <f>IF(ISERROR(VALUE(SUBSTITUTE(prevWBS,".",""))),"1",IF(ISERROR(FIND("`",SUBSTITUTE(prevWBS,".","`",1))),TEXT(VALUE(prevWBS)+1,"#"),TEXT(VALUE(LEFT(prevWBS,FIND("`",SUBSTITUTE(prevWBS,".","`",1))-1))+1,"#")))</f>
        <v>1</v>
      </c>
      <c r="B40" s="67" t="s">
        <v>18</v>
      </c>
      <c r="C40" s="68"/>
      <c r="D40" s="41"/>
      <c r="E40" s="42"/>
      <c r="F40" s="43" t="str">
        <f t="shared" ref="F40:F43" si="7">IF(ISBLANK(E40)," - ",IF(G40=0,E40,E40+G40-1))</f>
        <v xml:space="preserve"> - </v>
      </c>
      <c r="G40" s="44"/>
      <c r="H40" s="45"/>
      <c r="I40" s="94" t="str">
        <f>IF(OR(F40=0,E40=0)," - ",NETWORKDAYS(E40,F40))</f>
        <v xml:space="preserve"> - </v>
      </c>
      <c r="J40" s="95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</row>
    <row r="41" spans="1:66" s="4" customFormat="1" ht="18">
      <c r="A41" s="3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1.1</v>
      </c>
      <c r="B41" s="69" t="s">
        <v>19</v>
      </c>
      <c r="C41" s="69"/>
      <c r="D41" s="41"/>
      <c r="E41" s="42"/>
      <c r="F41" s="43" t="str">
        <f t="shared" si="7"/>
        <v xml:space="preserve"> - </v>
      </c>
      <c r="G41" s="44"/>
      <c r="H41" s="45"/>
      <c r="I41" s="94" t="str">
        <f t="shared" ref="I41:I43" si="8">IF(OR(F41=0,E41=0)," - ",NETWORKDAYS(E41,F41))</f>
        <v xml:space="preserve"> - </v>
      </c>
      <c r="J41" s="95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</row>
    <row r="42" spans="1:66" s="4" customFormat="1" ht="18">
      <c r="A42" s="39" t="str">
        <f>IF(ISERROR(VALUE(SUBSTITUTE(prevWBS,".",""))),"0.0.1",IF(ISERROR(FIND("`",SUBSTITUTE(prevWBS,".","`",2))),prevWBS&amp;".1",LEFT(prevWBS,FIND("`",SUBSTITUTE(prevWBS,".","`",2)))&amp;IF(ISERROR(FIND("`",SUBSTITUTE(prevWBS,".","`",3))),VALUE(RIGHT(prevWBS,LEN(prevWBS)-FIND("`",SUBSTITUTE(prevWBS,".","`",2))))+1,VALUE(MID(prevWBS,FIND("`",SUBSTITUTE(prevWBS,".","`",2))+1,(FIND("`",SUBSTITUTE(prevWBS,".","`",3))-FIND("`",SUBSTITUTE(prevWBS,".","`",2))-1)))+1)))</f>
        <v>1.1.1</v>
      </c>
      <c r="B42" s="70" t="s">
        <v>20</v>
      </c>
      <c r="C42" s="69"/>
      <c r="D42" s="41"/>
      <c r="E42" s="42"/>
      <c r="F42" s="43" t="str">
        <f t="shared" si="7"/>
        <v xml:space="preserve"> - </v>
      </c>
      <c r="G42" s="44"/>
      <c r="H42" s="45"/>
      <c r="I42" s="94" t="str">
        <f t="shared" si="8"/>
        <v xml:space="preserve"> - </v>
      </c>
      <c r="J42" s="95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</row>
    <row r="43" spans="1:66" s="4" customFormat="1" ht="18">
      <c r="A43" s="39" t="str">
        <f>IF(ISERROR(VALUE(SUBSTITUTE(prevWBS,".",""))),"0.0.0.1",IF(ISERROR(FIND("`",SUBSTITUTE(prevWBS,".","`",3))),prevWBS&amp;".1",LEFT(prevWBS,FIND("`",SUBSTITUTE(prevWBS,".","`",3)))&amp;IF(ISERROR(FIND("`",SUBSTITUTE(prevWBS,".","`",4))),VALUE(RIGHT(prevWBS,LEN(prevWBS)-FIND("`",SUBSTITUTE(prevWBS,".","`",3))))+1,VALUE(MID(prevWBS,FIND("`",SUBSTITUTE(prevWBS,".","`",3))+1,(FIND("`",SUBSTITUTE(prevWBS,".","`",4))-FIND("`",SUBSTITUTE(prevWBS,".","`",3))-1)))+1)))</f>
        <v>1.1.1.1</v>
      </c>
      <c r="B43" s="70" t="s">
        <v>21</v>
      </c>
      <c r="C43" s="69"/>
      <c r="D43" s="41"/>
      <c r="E43" s="42"/>
      <c r="F43" s="43" t="str">
        <f t="shared" si="7"/>
        <v xml:space="preserve"> - </v>
      </c>
      <c r="G43" s="44"/>
      <c r="H43" s="45"/>
      <c r="I43" s="94" t="str">
        <f t="shared" si="8"/>
        <v xml:space="preserve"> - </v>
      </c>
      <c r="J43" s="95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</row>
    <row r="44" spans="1:66" s="6" customFormat="1">
      <c r="A44" s="71"/>
      <c r="B44" s="72"/>
      <c r="C44" s="72"/>
      <c r="D44" s="73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</row>
  </sheetData>
  <sheetProtection formatCells="0" formatColumns="0" formatRows="0" insertRows="0" deleteRows="0"/>
  <mergeCells count="19">
    <mergeCell ref="A1:BO1"/>
    <mergeCell ref="C4:E4"/>
    <mergeCell ref="K4:Q4"/>
    <mergeCell ref="R4:X4"/>
    <mergeCell ref="Y4:AE4"/>
    <mergeCell ref="AF4:AL4"/>
    <mergeCell ref="AM4:AS4"/>
    <mergeCell ref="AT4:AZ4"/>
    <mergeCell ref="BA4:BG4"/>
    <mergeCell ref="BH4:BN4"/>
    <mergeCell ref="AM5:AS5"/>
    <mergeCell ref="AT5:AZ5"/>
    <mergeCell ref="BA5:BG5"/>
    <mergeCell ref="BH5:BN5"/>
    <mergeCell ref="C5:E5"/>
    <mergeCell ref="K5:Q5"/>
    <mergeCell ref="R5:X5"/>
    <mergeCell ref="Y5:AE5"/>
    <mergeCell ref="AF5:AL5"/>
  </mergeCells>
  <conditionalFormatting sqref="H8:H43">
    <cfRule type="dataBar" priority="2">
      <dataBar>
        <cfvo type="num" val="0"/>
        <cfvo type="num" val="1"/>
        <color theme="0" tint="-0.34998626667073579"/>
      </dataBar>
      <extLst>
        <ext xmlns:x14="http://schemas.microsoft.com/office/spreadsheetml/2009/9/main" uri="{B025F937-C7B1-47D3-B67F-A62EFF666E3E}">
          <x14:id>{CB3770E0-F5AC-4E4A-B570-3FB94FFDE4FF}</x14:id>
        </ext>
      </extLst>
    </cfRule>
  </conditionalFormatting>
  <conditionalFormatting sqref="K6:BN7">
    <cfRule type="expression" dxfId="3" priority="45">
      <formula>K$6=TODAY()</formula>
    </cfRule>
  </conditionalFormatting>
  <conditionalFormatting sqref="K6:BN43">
    <cfRule type="expression" dxfId="2" priority="8">
      <formula>K$6=TODAY()</formula>
    </cfRule>
  </conditionalFormatting>
  <conditionalFormatting sqref="K8:BN43">
    <cfRule type="expression" dxfId="1" priority="48">
      <formula>AND($E8&lt;=K$6,ROUNDDOWN(($F8-$E8+1)*$H8,0)+$E8-1&gt;=K$6)</formula>
    </cfRule>
    <cfRule type="expression" dxfId="0" priority="49">
      <formula>AND(NOT(ISBLANK($E8)),$E8&lt;=K$6,$F8&gt;=K$6)</formula>
    </cfRule>
  </conditionalFormatting>
  <dataValidations count="1">
    <dataValidation allowBlank="1" showInputMessage="1" promptTitle="Display Week" prompt="Enter the week number to display first in the Gantt Chart. The weeks are numbered starting from the week containing the Project Start Date." sqref="H4"/>
  </dataValidations>
  <pageMargins left="0.25" right="0.25" top="0.5" bottom="0.5" header="0.5" footer="0.25"/>
  <pageSetup scale="63" fitToHeight="0" orientation="landscape"/>
  <headerFooter alignWithMargins="0"/>
  <ignoredErrors>
    <ignoredError sqref="A30 A24 A18" formula="1"/>
    <ignoredError sqref="H9 A36:B37 G13:H13 G12 G14:H14 A39:B39 B38 E18 E24 E30 E36:H39 G15 G11 G10 G18:H18 G24:H24 G30:H34 H22 G40 G41:G42 G43 H20 H21 H25:H28" unlockedFormula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38" r:id="rId3" name="Scroll Bar 46">
              <controlPr defaultSize="0" print="0" autoPict="0">
                <anchor moveWithCells="1">
                  <from>
                    <xdr:col>9</xdr:col>
                    <xdr:colOff>95250</xdr:colOff>
                    <xdr:row>1</xdr:row>
                    <xdr:rowOff>123825</xdr:rowOff>
                  </from>
                  <to>
                    <xdr:col>27</xdr:col>
                    <xdr:colOff>104775</xdr:colOff>
                    <xdr:row>2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B3770E0-F5AC-4E4A-B570-3FB94FFDE4F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H8:H43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GanttChart</vt:lpstr>
      <vt:lpstr>GanttChart!prevWBS</vt:lpstr>
      <vt:lpstr>GanttChart!Print_Area</vt:lpstr>
      <vt:lpstr>GanttChart!Print_Titles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Gantt Chart Template</dc:title>
  <cp:lastModifiedBy>PMS_CONTENT</cp:lastModifiedBy>
  <cp:lastPrinted>2018-02-12T20:25:00Z</cp:lastPrinted>
  <dcterms:created xsi:type="dcterms:W3CDTF">2010-06-09T16:05:00Z</dcterms:created>
  <dcterms:modified xsi:type="dcterms:W3CDTF">2024-06-07T03:51:49Z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2018 Vertex42 LLC</vt:lpwstr>
  </property>
  <property fmtid="{D5CDD505-2E9C-101B-9397-08002B2CF9AE}" pid="3" name="Version">
    <vt:lpwstr>3.1.0</vt:lpwstr>
  </property>
  <property fmtid="{D5CDD505-2E9C-101B-9397-08002B2CF9AE}" pid="4" name="Source">
    <vt:lpwstr>https://www.vertex42.com/ExcelTemplates/excel-gantt-chart.html</vt:lpwstr>
  </property>
  <property fmtid="{D5CDD505-2E9C-101B-9397-08002B2CF9AE}" pid="5" name="KSOProductBuildVer">
    <vt:lpwstr>1033-11.2.0.10351</vt:lpwstr>
  </property>
  <property fmtid="{D5CDD505-2E9C-101B-9397-08002B2CF9AE}" pid="6" name="ICV">
    <vt:lpwstr>FCF23FB5345B4371B8E86B0ED15AD35B</vt:lpwstr>
  </property>
</Properties>
</file>